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ecd15d0bf4c8fb/ADVICE/FACT_FIND/"/>
    </mc:Choice>
  </mc:AlternateContent>
  <xr:revisionPtr revIDLastSave="105" documentId="8_{EDE7FEAA-FBC9-4CB8-8867-DD232650E98C}" xr6:coauthVersionLast="47" xr6:coauthVersionMax="47" xr10:uidLastSave="{30C06DE7-D6C0-4049-90DE-7EC33825B077}"/>
  <bookViews>
    <workbookView xWindow="3990" yWindow="1980" windowWidth="21600" windowHeight="11295" xr2:uid="{2BC5E7A1-BDE4-435D-9084-7B0E8D374024}"/>
  </bookViews>
  <sheets>
    <sheet name="Sheet1" sheetId="1" r:id="rId1"/>
  </sheets>
  <definedNames>
    <definedName name="_Hlk154146939" localSheetId="0">Sheet1!$A$9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  <c r="C53" i="1"/>
  <c r="B53" i="1"/>
  <c r="E41" i="1"/>
  <c r="C41" i="1"/>
  <c r="B41" i="1"/>
  <c r="E35" i="1"/>
  <c r="C35" i="1"/>
  <c r="B35" i="1"/>
  <c r="E29" i="1"/>
  <c r="C29" i="1"/>
  <c r="B29" i="1"/>
  <c r="E14" i="1"/>
  <c r="C14" i="1"/>
  <c r="B14" i="1"/>
  <c r="B55" i="1" l="1"/>
  <c r="B56" i="1" s="1"/>
  <c r="E55" i="1"/>
  <c r="E56" i="1" s="1"/>
  <c r="C55" i="1"/>
  <c r="C56" i="1" s="1"/>
</calcChain>
</file>

<file path=xl/sharedStrings.xml><?xml version="1.0" encoding="utf-8"?>
<sst xmlns="http://schemas.openxmlformats.org/spreadsheetml/2006/main" count="61" uniqueCount="60">
  <si>
    <t xml:space="preserve">Essential expenses (per week) </t>
  </si>
  <si>
    <r>
      <t>Comfortable Lifestyle</t>
    </r>
    <r>
      <rPr>
        <b/>
        <vertAlign val="superscript"/>
        <sz val="9"/>
        <color rgb="FF0083DD"/>
        <rFont val="Oxygen"/>
      </rPr>
      <t>1</t>
    </r>
  </si>
  <si>
    <r>
      <t>Modest Lifestyle</t>
    </r>
    <r>
      <rPr>
        <b/>
        <vertAlign val="superscript"/>
        <sz val="9"/>
        <color rgb="FF0083DD"/>
        <rFont val="Oxygen"/>
      </rPr>
      <t>1</t>
    </r>
  </si>
  <si>
    <t>Your Expenses (per week)</t>
  </si>
  <si>
    <t>Building and contents insurance</t>
  </si>
  <si>
    <t>Council rates</t>
  </si>
  <si>
    <t>Water charges</t>
  </si>
  <si>
    <t>Home improvements</t>
  </si>
  <si>
    <t>Repairs and maintenance</t>
  </si>
  <si>
    <t>Total housing</t>
  </si>
  <si>
    <t>Electricity and gas</t>
  </si>
  <si>
    <t>Food – Groceries and other fresh food</t>
  </si>
  <si>
    <t>Bundle of home phone, broadband, mobile</t>
  </si>
  <si>
    <t>Household cleaning and other supplies</t>
  </si>
  <si>
    <t>Cosmetic and personal care items</t>
  </si>
  <si>
    <t>Barber and hairdressing</t>
  </si>
  <si>
    <t>Media, including digital</t>
  </si>
  <si>
    <t>Computer, printer and software</t>
  </si>
  <si>
    <t>Miscellaneous</t>
  </si>
  <si>
    <t>Total household goods and services</t>
  </si>
  <si>
    <t xml:space="preserve">Clothing and footwear </t>
  </si>
  <si>
    <t xml:space="preserve">Car Transport and running costs </t>
  </si>
  <si>
    <t>Public transport</t>
  </si>
  <si>
    <t>Total transport</t>
  </si>
  <si>
    <t>Health insurance</t>
  </si>
  <si>
    <t>Chemist</t>
  </si>
  <si>
    <t>Co-payment and out of pocket</t>
  </si>
  <si>
    <t>Vitamins and other over the counter medicines</t>
  </si>
  <si>
    <t>Total health services</t>
  </si>
  <si>
    <t xml:space="preserve">Retirement spending planner for couples </t>
  </si>
  <si>
    <t xml:space="preserve">How much does a comfortable lifestyle cost? </t>
  </si>
  <si>
    <t>Household appliances, air conditioners, smart phone</t>
  </si>
  <si>
    <t xml:space="preserve">Discretionary expenses (per week) </t>
  </si>
  <si>
    <t>Comfortable Lifestyle</t>
  </si>
  <si>
    <t>Modest Lifestyle</t>
  </si>
  <si>
    <t>Membership clubs</t>
  </si>
  <si>
    <t>TV/DVD</t>
  </si>
  <si>
    <t>Streaming services (Stan/Netflix or like)</t>
  </si>
  <si>
    <t>Alcohol consumed or equivalent spent with charity or church</t>
  </si>
  <si>
    <t>Lunches and dinners out</t>
  </si>
  <si>
    <t>Cinema, plays, sport and day trips</t>
  </si>
  <si>
    <t>Domestic vacations</t>
  </si>
  <si>
    <t>Overseas vacations</t>
  </si>
  <si>
    <t>Take away food, snacks</t>
  </si>
  <si>
    <t>Total leisure</t>
  </si>
  <si>
    <t>Total weekly expenditure</t>
  </si>
  <si>
    <t>Total annual expenditure</t>
  </si>
  <si>
    <t xml:space="preserve">This retirement spending planner can help you determine how much you ‘need’ (your essential spending) and how much you </t>
  </si>
  <si>
    <r>
      <t xml:space="preserve">‘want’ (your discretionary spending) in order to maintain your desired lifestyle in retirement. </t>
    </r>
    <r>
      <rPr>
        <sz val="9"/>
        <color rgb="FF032740"/>
        <rFont val="Arial"/>
        <family val="2"/>
      </rPr>
      <t xml:space="preserve">This is based on the ASFA </t>
    </r>
  </si>
  <si>
    <t>Retirement Standard detailed budget breakdowns, which can be found here.</t>
  </si>
  <si>
    <t xml:space="preserve">IMPORTANT - The Retirement Spending Planner has been prepared by TTLB Investments Pty Ltd T/A wetalkmoney (CAR 467267) who is an authorised </t>
  </si>
  <si>
    <t xml:space="preserve">representative of Boston Reed Pty Ltd AFSL 225738 ABN 89 091 004 885. This document is intended as a simple tool to help determine your needs and </t>
  </si>
  <si>
    <t xml:space="preserve">wants in retirement and compare your position with the ASFA Retirement Standard for a comfortable or modest lifestyle in post-work years. The </t>
  </si>
  <si>
    <t xml:space="preserve">Planner is not intended as financial product advice, and we have not considered your objectives, financial situation or needs. Because of that, before </t>
  </si>
  <si>
    <t xml:space="preserve">acting on this information, you should speak with your financial, tax or other adviser. To the extent permitted by law, no liability is accepted for any loss </t>
  </si>
  <si>
    <t>or damage as a result of any reliance on this information. </t>
  </si>
  <si>
    <t>See full Terms and Conditions here</t>
  </si>
  <si>
    <r>
      <t>[1]</t>
    </r>
    <r>
      <rPr>
        <sz val="7.5"/>
        <color theme="1"/>
        <rFont val="Oxygen"/>
      </rPr>
      <t xml:space="preserve"> </t>
    </r>
    <r>
      <rPr>
        <sz val="7.5"/>
        <color rgb="FF032740"/>
        <rFont val="Oxygen"/>
      </rPr>
      <t xml:space="preserve">According to the ASFA Retirement Standard September 2023 quarter, this is the annual spending needed by Australians aged 65-85 to fund a </t>
    </r>
  </si>
  <si>
    <t xml:space="preserve">Comfortable or Modest standard of living in post-work years for a couple. </t>
  </si>
  <si>
    <t xml:space="preserve">For more information, refer to the ASFA website 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</si>
</sst>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7" x14ac:knownFonts="1">
    <font>
      <sz val="11"/>
      <color theme="1"/>
      <name val="Calibri"/>
      <family val="2"/>
      <scheme val="minor"/>
    </font>
    <font>
      <b/>
      <sz val="9"/>
      <color rgb="FF0083DD"/>
      <name val="Oxygen"/>
    </font>
    <font>
      <sz val="9"/>
      <color rgb="FF032740"/>
      <name val="Oxygen"/>
    </font>
    <font>
      <b/>
      <vertAlign val="superscript"/>
      <sz val="9"/>
      <color rgb="FF0083DD"/>
      <name val="Oxygen"/>
    </font>
    <font>
      <b/>
      <sz val="9"/>
      <color rgb="FF032740"/>
      <name val="Oxygen"/>
    </font>
    <font>
      <b/>
      <sz val="10"/>
      <color rgb="FF032740"/>
      <name val="Oxygen"/>
    </font>
    <font>
      <sz val="10"/>
      <color rgb="FF032740"/>
      <name val="Oxygen"/>
    </font>
    <font>
      <sz val="27"/>
      <color rgb="FF032740"/>
      <name val="Muli"/>
    </font>
    <font>
      <b/>
      <sz val="14"/>
      <color rgb="FF0083DD"/>
      <name val="Oxygen"/>
    </font>
    <font>
      <u/>
      <sz val="11"/>
      <color theme="10"/>
      <name val="Calibri"/>
      <family val="2"/>
      <scheme val="minor"/>
    </font>
    <font>
      <b/>
      <sz val="9"/>
      <color rgb="FF032740"/>
      <name val="Arial"/>
      <family val="2"/>
    </font>
    <font>
      <sz val="9"/>
      <color rgb="FF032740"/>
      <name val="Arial"/>
      <family val="2"/>
    </font>
    <font>
      <vertAlign val="superscript"/>
      <sz val="7.5"/>
      <color theme="1"/>
      <name val="Oxygen"/>
    </font>
    <font>
      <sz val="7.5"/>
      <color theme="1"/>
      <name val="Oxygen"/>
    </font>
    <font>
      <sz val="7.5"/>
      <color rgb="FF032740"/>
      <name val="Oxygen"/>
    </font>
    <font>
      <u/>
      <sz val="8"/>
      <color theme="10"/>
      <name val="Oxygen"/>
    </font>
    <font>
      <sz val="8"/>
      <color theme="1"/>
      <name val="Oxygen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8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8" fontId="4" fillId="3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8" fontId="5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9" fillId="0" borderId="0" xfId="1"/>
    <xf numFmtId="0" fontId="12" fillId="0" borderId="0" xfId="0" applyFont="1"/>
    <xf numFmtId="0" fontId="1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1" applyFont="1" applyAlignment="1">
      <alignment vertical="center"/>
    </xf>
    <xf numFmtId="0" fontId="16" fillId="0" borderId="0" xfId="0" applyFont="1"/>
    <xf numFmtId="8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8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8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8" fontId="6" fillId="0" borderId="2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perannuation.asn.au/resources/retirement-standard" TargetMode="External"/><Relationship Id="rId2" Type="http://schemas.openxmlformats.org/officeDocument/2006/relationships/hyperlink" Target="http://www.wetalkmoney.com.au/terms-and-conditions.html" TargetMode="External"/><Relationship Id="rId1" Type="http://schemas.openxmlformats.org/officeDocument/2006/relationships/hyperlink" Target="https://www.superannuation.asn.au/resources/retirement-stand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06613-8B01-4F48-BBCB-3F5F1DA6AB0D}">
  <dimension ref="A1:E68"/>
  <sheetViews>
    <sheetView tabSelected="1" workbookViewId="0">
      <selection activeCell="E37" sqref="E37"/>
    </sheetView>
  </sheetViews>
  <sheetFormatPr defaultRowHeight="15" x14ac:dyDescent="0.25"/>
  <cols>
    <col min="1" max="1" width="48.140625" customWidth="1"/>
    <col min="2" max="3" width="12.7109375" customWidth="1"/>
    <col min="5" max="5" width="12.7109375" customWidth="1"/>
  </cols>
  <sheetData>
    <row r="1" spans="1:5" ht="39.75" x14ac:dyDescent="0.7">
      <c r="A1" s="30" t="s">
        <v>29</v>
      </c>
    </row>
    <row r="2" spans="1:5" ht="19.5" x14ac:dyDescent="0.3">
      <c r="A2" s="31" t="s">
        <v>30</v>
      </c>
    </row>
    <row r="4" spans="1:5" x14ac:dyDescent="0.25">
      <c r="A4" s="33" t="s">
        <v>47</v>
      </c>
    </row>
    <row r="5" spans="1:5" x14ac:dyDescent="0.25">
      <c r="A5" s="33" t="s">
        <v>48</v>
      </c>
    </row>
    <row r="6" spans="1:5" x14ac:dyDescent="0.25">
      <c r="A6" s="34" t="s">
        <v>49</v>
      </c>
    </row>
    <row r="7" spans="1:5" ht="15.75" thickBot="1" x14ac:dyDescent="0.3"/>
    <row r="8" spans="1:5" ht="24.95" customHeight="1" thickBot="1" x14ac:dyDescent="0.3">
      <c r="A8" s="1" t="s">
        <v>0</v>
      </c>
      <c r="B8" s="2" t="s">
        <v>1</v>
      </c>
      <c r="C8" s="2" t="s">
        <v>2</v>
      </c>
      <c r="D8" s="3"/>
      <c r="E8" s="4" t="s">
        <v>3</v>
      </c>
    </row>
    <row r="9" spans="1:5" ht="20.100000000000001" customHeight="1" thickBot="1" x14ac:dyDescent="0.3">
      <c r="A9" s="5" t="s">
        <v>4</v>
      </c>
      <c r="B9" s="6">
        <v>41.2</v>
      </c>
      <c r="C9" s="6">
        <v>41.12</v>
      </c>
      <c r="D9" s="3"/>
      <c r="E9" s="42"/>
    </row>
    <row r="10" spans="1:5" ht="20.100000000000001" customHeight="1" thickBot="1" x14ac:dyDescent="0.3">
      <c r="A10" s="5" t="s">
        <v>5</v>
      </c>
      <c r="B10" s="6">
        <v>44.53</v>
      </c>
      <c r="C10" s="6">
        <v>40.67</v>
      </c>
      <c r="D10" s="3"/>
      <c r="E10" s="42"/>
    </row>
    <row r="11" spans="1:5" ht="20.100000000000001" customHeight="1" thickBot="1" x14ac:dyDescent="0.3">
      <c r="A11" s="5" t="s">
        <v>6</v>
      </c>
      <c r="B11" s="6">
        <v>26.5</v>
      </c>
      <c r="C11" s="6">
        <v>26.5</v>
      </c>
      <c r="D11" s="3"/>
      <c r="E11" s="42"/>
    </row>
    <row r="12" spans="1:5" ht="20.100000000000001" customHeight="1" thickBot="1" x14ac:dyDescent="0.3">
      <c r="A12" s="5" t="s">
        <v>7</v>
      </c>
      <c r="B12" s="6">
        <v>7.84</v>
      </c>
      <c r="C12" s="6">
        <v>0</v>
      </c>
      <c r="D12" s="3"/>
      <c r="E12" s="42"/>
    </row>
    <row r="13" spans="1:5" ht="20.100000000000001" customHeight="1" thickBot="1" x14ac:dyDescent="0.3">
      <c r="A13" s="5" t="s">
        <v>8</v>
      </c>
      <c r="B13" s="6">
        <v>23.51</v>
      </c>
      <c r="C13" s="6">
        <v>23.51</v>
      </c>
      <c r="D13" s="3"/>
      <c r="E13" s="42"/>
    </row>
    <row r="14" spans="1:5" ht="15.75" thickBot="1" x14ac:dyDescent="0.3">
      <c r="A14" s="8" t="s">
        <v>9</v>
      </c>
      <c r="B14" s="9">
        <f>SUM(B9:B13)</f>
        <v>143.58000000000001</v>
      </c>
      <c r="C14" s="9">
        <f>SUM(C9:C13)</f>
        <v>131.79999999999998</v>
      </c>
      <c r="D14" s="10"/>
      <c r="E14" s="9">
        <f>SUM(E9:E13)</f>
        <v>0</v>
      </c>
    </row>
    <row r="15" spans="1:5" ht="15.75" thickBot="1" x14ac:dyDescent="0.3">
      <c r="A15" s="11"/>
      <c r="B15" s="12"/>
      <c r="C15" s="12"/>
      <c r="D15" s="13"/>
      <c r="E15" s="14"/>
    </row>
    <row r="16" spans="1:5" ht="15.75" thickBot="1" x14ac:dyDescent="0.3">
      <c r="A16" s="8" t="s">
        <v>10</v>
      </c>
      <c r="B16" s="9">
        <v>63.04</v>
      </c>
      <c r="C16" s="9">
        <v>53.89</v>
      </c>
      <c r="D16" s="10"/>
      <c r="E16" s="43"/>
    </row>
    <row r="17" spans="1:5" ht="15.75" thickBot="1" x14ac:dyDescent="0.3">
      <c r="A17" s="11"/>
      <c r="B17" s="15"/>
      <c r="C17" s="15"/>
      <c r="D17" s="16"/>
      <c r="E17" s="11"/>
    </row>
    <row r="18" spans="1:5" ht="15.75" thickBot="1" x14ac:dyDescent="0.3">
      <c r="A18" s="8" t="s">
        <v>11</v>
      </c>
      <c r="B18" s="9">
        <v>245.07</v>
      </c>
      <c r="C18" s="9">
        <v>202.18</v>
      </c>
      <c r="D18" s="10"/>
      <c r="E18" s="43"/>
    </row>
    <row r="19" spans="1:5" ht="15.75" thickBot="1" x14ac:dyDescent="0.3">
      <c r="A19" s="15"/>
      <c r="B19" s="12"/>
      <c r="C19" s="12"/>
      <c r="D19" s="17"/>
      <c r="E19" s="12"/>
    </row>
    <row r="20" spans="1:5" ht="15.75" thickBot="1" x14ac:dyDescent="0.3">
      <c r="A20" s="8" t="s">
        <v>12</v>
      </c>
      <c r="B20" s="9">
        <v>29.66</v>
      </c>
      <c r="C20" s="9">
        <v>20.53</v>
      </c>
      <c r="D20" s="10"/>
      <c r="E20" s="43"/>
    </row>
    <row r="21" spans="1:5" ht="15.75" thickBot="1" x14ac:dyDescent="0.3">
      <c r="A21" s="15"/>
      <c r="B21" s="12"/>
      <c r="C21" s="12"/>
      <c r="D21" s="17"/>
      <c r="E21" s="12"/>
    </row>
    <row r="22" spans="1:5" ht="20.100000000000001" customHeight="1" thickBot="1" x14ac:dyDescent="0.3">
      <c r="A22" s="5" t="s">
        <v>13</v>
      </c>
      <c r="B22" s="6">
        <v>30.79</v>
      </c>
      <c r="C22" s="6">
        <v>18.399999999999999</v>
      </c>
      <c r="D22" s="3"/>
      <c r="E22" s="42"/>
    </row>
    <row r="23" spans="1:5" ht="20.100000000000001" customHeight="1" thickBot="1" x14ac:dyDescent="0.3">
      <c r="A23" s="5" t="s">
        <v>14</v>
      </c>
      <c r="B23" s="6">
        <v>7.57</v>
      </c>
      <c r="C23" s="6">
        <v>7.25</v>
      </c>
      <c r="D23" s="3"/>
      <c r="E23" s="42"/>
    </row>
    <row r="24" spans="1:5" ht="20.100000000000001" customHeight="1" thickBot="1" x14ac:dyDescent="0.3">
      <c r="A24" s="5" t="s">
        <v>15</v>
      </c>
      <c r="B24" s="6">
        <v>26.65</v>
      </c>
      <c r="C24" s="6">
        <v>11.79</v>
      </c>
      <c r="D24" s="3"/>
      <c r="E24" s="42"/>
    </row>
    <row r="25" spans="1:5" ht="20.100000000000001" customHeight="1" thickBot="1" x14ac:dyDescent="0.3">
      <c r="A25" s="5" t="s">
        <v>16</v>
      </c>
      <c r="B25" s="6">
        <v>9.36</v>
      </c>
      <c r="C25" s="6">
        <v>2.74</v>
      </c>
      <c r="D25" s="3"/>
      <c r="E25" s="42"/>
    </row>
    <row r="26" spans="1:5" ht="20.100000000000001" customHeight="1" thickBot="1" x14ac:dyDescent="0.3">
      <c r="A26" s="5" t="s">
        <v>17</v>
      </c>
      <c r="B26" s="6">
        <v>5.04</v>
      </c>
      <c r="C26" s="6">
        <v>2.84</v>
      </c>
      <c r="D26" s="3"/>
      <c r="E26" s="42"/>
    </row>
    <row r="27" spans="1:5" ht="20.100000000000001" customHeight="1" thickBot="1" x14ac:dyDescent="0.3">
      <c r="A27" s="5" t="s">
        <v>31</v>
      </c>
      <c r="B27" s="6">
        <v>18.350000000000001</v>
      </c>
      <c r="C27" s="6">
        <v>3.01</v>
      </c>
      <c r="D27" s="3"/>
      <c r="E27" s="42"/>
    </row>
    <row r="28" spans="1:5" ht="20.100000000000001" customHeight="1" thickBot="1" x14ac:dyDescent="0.3">
      <c r="A28" s="5" t="s">
        <v>18</v>
      </c>
      <c r="B28" s="6">
        <v>7.87</v>
      </c>
      <c r="C28" s="6">
        <v>0</v>
      </c>
      <c r="D28" s="3"/>
      <c r="E28" s="42"/>
    </row>
    <row r="29" spans="1:5" ht="15.75" thickBot="1" x14ac:dyDescent="0.3">
      <c r="A29" s="8" t="s">
        <v>19</v>
      </c>
      <c r="B29" s="9">
        <f>SUM(B22:B28)</f>
        <v>105.63</v>
      </c>
      <c r="C29" s="9">
        <f>SUM(C22:C28)</f>
        <v>46.029999999999994</v>
      </c>
      <c r="D29" s="10"/>
      <c r="E29" s="9">
        <f>SUM(E22:E28)</f>
        <v>0</v>
      </c>
    </row>
    <row r="30" spans="1:5" ht="15.75" thickBot="1" x14ac:dyDescent="0.3">
      <c r="A30" s="18"/>
      <c r="B30" s="19"/>
      <c r="C30" s="19"/>
      <c r="D30" s="20"/>
      <c r="E30" s="19"/>
    </row>
    <row r="31" spans="1:5" ht="15.75" thickBot="1" x14ac:dyDescent="0.3">
      <c r="A31" s="8" t="s">
        <v>20</v>
      </c>
      <c r="B31" s="9">
        <v>52.37</v>
      </c>
      <c r="C31" s="9">
        <v>40.01</v>
      </c>
      <c r="D31" s="10"/>
      <c r="E31" s="43"/>
    </row>
    <row r="32" spans="1:5" ht="15.75" thickBot="1" x14ac:dyDescent="0.3">
      <c r="A32" s="22"/>
      <c r="B32" s="22"/>
      <c r="C32" s="32"/>
      <c r="D32" s="22"/>
      <c r="E32" s="22"/>
    </row>
    <row r="33" spans="1:5" ht="15.75" thickBot="1" x14ac:dyDescent="0.3">
      <c r="A33" s="45" t="s">
        <v>21</v>
      </c>
      <c r="B33" s="46">
        <v>188.77</v>
      </c>
      <c r="C33" s="46">
        <v>111.39</v>
      </c>
      <c r="D33" s="25"/>
      <c r="E33" s="44"/>
    </row>
    <row r="34" spans="1:5" ht="15.75" thickBot="1" x14ac:dyDescent="0.3">
      <c r="A34" s="23" t="s">
        <v>22</v>
      </c>
      <c r="B34" s="24">
        <v>5.49</v>
      </c>
      <c r="C34" s="24">
        <v>5.49</v>
      </c>
      <c r="D34" s="25"/>
      <c r="E34" s="42"/>
    </row>
    <row r="35" spans="1:5" ht="15.75" thickBot="1" x14ac:dyDescent="0.3">
      <c r="A35" s="8" t="s">
        <v>23</v>
      </c>
      <c r="B35" s="9">
        <f>SUM(B33:B34)</f>
        <v>194.26000000000002</v>
      </c>
      <c r="C35" s="9">
        <f>SUM(C33:C34)</f>
        <v>116.88</v>
      </c>
      <c r="D35" s="10"/>
      <c r="E35" s="9">
        <f>SUM(E33:E34)</f>
        <v>0</v>
      </c>
    </row>
    <row r="36" spans="1:5" ht="15.75" thickBot="1" x14ac:dyDescent="0.3">
      <c r="A36" s="27"/>
      <c r="B36" s="28"/>
      <c r="C36" s="28"/>
      <c r="D36" s="29"/>
      <c r="E36" s="28"/>
    </row>
    <row r="37" spans="1:5" ht="15.75" thickBot="1" x14ac:dyDescent="0.3">
      <c r="A37" s="23" t="s">
        <v>24</v>
      </c>
      <c r="B37" s="24">
        <v>93.52</v>
      </c>
      <c r="C37" s="24">
        <v>35.74</v>
      </c>
      <c r="D37" s="25"/>
      <c r="E37" s="42"/>
    </row>
    <row r="38" spans="1:5" ht="20.100000000000001" customHeight="1" thickBot="1" x14ac:dyDescent="0.3">
      <c r="A38" s="5" t="s">
        <v>25</v>
      </c>
      <c r="B38" s="6">
        <v>47.86</v>
      </c>
      <c r="C38" s="6">
        <v>23.93</v>
      </c>
      <c r="D38" s="3"/>
      <c r="E38" s="42"/>
    </row>
    <row r="39" spans="1:5" ht="20.100000000000001" customHeight="1" thickBot="1" x14ac:dyDescent="0.3">
      <c r="A39" s="5" t="s">
        <v>26</v>
      </c>
      <c r="B39" s="6">
        <v>64.569999999999993</v>
      </c>
      <c r="C39" s="6">
        <v>47.75</v>
      </c>
      <c r="D39" s="3"/>
      <c r="E39" s="42"/>
    </row>
    <row r="40" spans="1:5" ht="20.100000000000001" customHeight="1" thickBot="1" x14ac:dyDescent="0.3">
      <c r="A40" s="5" t="s">
        <v>27</v>
      </c>
      <c r="B40" s="6">
        <v>5.95</v>
      </c>
      <c r="C40" s="6">
        <v>0</v>
      </c>
      <c r="D40" s="3"/>
      <c r="E40" s="42"/>
    </row>
    <row r="41" spans="1:5" ht="15.75" thickBot="1" x14ac:dyDescent="0.3">
      <c r="A41" s="8" t="s">
        <v>28</v>
      </c>
      <c r="B41" s="9">
        <f>SUM(B37:B40)</f>
        <v>211.89999999999998</v>
      </c>
      <c r="C41" s="9">
        <f>SUM(C37:C40)</f>
        <v>107.42</v>
      </c>
      <c r="D41" s="10"/>
      <c r="E41" s="9">
        <f>SUM(E37:E40)</f>
        <v>0</v>
      </c>
    </row>
    <row r="42" spans="1:5" ht="15.75" thickBot="1" x14ac:dyDescent="0.3"/>
    <row r="43" spans="1:5" ht="24.75" thickBot="1" x14ac:dyDescent="0.3">
      <c r="A43" s="1" t="s">
        <v>32</v>
      </c>
      <c r="B43" s="2" t="s">
        <v>33</v>
      </c>
      <c r="C43" s="2" t="s">
        <v>34</v>
      </c>
      <c r="D43" s="3"/>
      <c r="E43" s="4" t="s">
        <v>3</v>
      </c>
    </row>
    <row r="44" spans="1:5" ht="15.75" thickBot="1" x14ac:dyDescent="0.3">
      <c r="A44" s="5" t="s">
        <v>35</v>
      </c>
      <c r="B44" s="6">
        <v>6.65</v>
      </c>
      <c r="C44" s="6">
        <v>4.43</v>
      </c>
      <c r="D44" s="3"/>
      <c r="E44" s="42"/>
    </row>
    <row r="45" spans="1:5" ht="15.75" thickBot="1" x14ac:dyDescent="0.3">
      <c r="A45" s="5" t="s">
        <v>36</v>
      </c>
      <c r="B45" s="6">
        <v>1.21</v>
      </c>
      <c r="C45" s="6">
        <v>0.46</v>
      </c>
      <c r="D45" s="7"/>
      <c r="E45" s="42"/>
    </row>
    <row r="46" spans="1:5" ht="15.75" thickBot="1" x14ac:dyDescent="0.3">
      <c r="A46" s="5" t="s">
        <v>37</v>
      </c>
      <c r="B46" s="6">
        <v>12.03</v>
      </c>
      <c r="C46" s="6">
        <v>3.23</v>
      </c>
      <c r="D46" s="3"/>
      <c r="E46" s="42"/>
    </row>
    <row r="47" spans="1:5" ht="15.75" thickBot="1" x14ac:dyDescent="0.3">
      <c r="A47" s="5" t="s">
        <v>38</v>
      </c>
      <c r="B47" s="6">
        <v>45.67</v>
      </c>
      <c r="C47" s="6">
        <v>25.81</v>
      </c>
      <c r="D47" s="3"/>
      <c r="E47" s="42"/>
    </row>
    <row r="48" spans="1:5" ht="15.75" thickBot="1" x14ac:dyDescent="0.3">
      <c r="A48" s="5" t="s">
        <v>39</v>
      </c>
      <c r="B48" s="6">
        <v>96.06</v>
      </c>
      <c r="C48" s="6">
        <v>50.32</v>
      </c>
      <c r="D48" s="7"/>
      <c r="E48" s="42"/>
    </row>
    <row r="49" spans="1:5" ht="15.75" thickBot="1" x14ac:dyDescent="0.3">
      <c r="A49" s="5" t="s">
        <v>40</v>
      </c>
      <c r="B49" s="6">
        <v>11.09</v>
      </c>
      <c r="C49" s="6">
        <v>13.3</v>
      </c>
      <c r="D49" s="3"/>
      <c r="E49" s="42"/>
    </row>
    <row r="50" spans="1:5" ht="15.75" thickBot="1" x14ac:dyDescent="0.3">
      <c r="A50" s="5" t="s">
        <v>41</v>
      </c>
      <c r="B50" s="6">
        <v>85.86</v>
      </c>
      <c r="C50" s="6">
        <v>60</v>
      </c>
      <c r="D50" s="7"/>
      <c r="E50" s="42"/>
    </row>
    <row r="51" spans="1:5" ht="15.75" thickBot="1" x14ac:dyDescent="0.3">
      <c r="A51" s="5" t="s">
        <v>42</v>
      </c>
      <c r="B51" s="6">
        <v>37.68</v>
      </c>
      <c r="C51" s="6">
        <v>0</v>
      </c>
      <c r="D51" s="7"/>
      <c r="E51" s="42"/>
    </row>
    <row r="52" spans="1:5" ht="15.75" thickBot="1" x14ac:dyDescent="0.3">
      <c r="A52" s="5" t="s">
        <v>43</v>
      </c>
      <c r="B52" s="6">
        <v>32.28</v>
      </c>
      <c r="C52" s="6">
        <v>16.84</v>
      </c>
      <c r="D52" s="7"/>
      <c r="E52" s="42"/>
    </row>
    <row r="53" spans="1:5" ht="15.75" thickBot="1" x14ac:dyDescent="0.3">
      <c r="A53" s="8" t="s">
        <v>44</v>
      </c>
      <c r="B53" s="9">
        <f>SUM(B44:B52)</f>
        <v>328.53</v>
      </c>
      <c r="C53" s="38">
        <f>SUM(C44:C52)</f>
        <v>174.39000000000001</v>
      </c>
      <c r="D53" s="37"/>
      <c r="E53" s="38">
        <f>SUM(E44:E52)</f>
        <v>0</v>
      </c>
    </row>
    <row r="54" spans="1:5" ht="15.75" thickBot="1" x14ac:dyDescent="0.3">
      <c r="A54" s="18"/>
      <c r="B54" s="19"/>
      <c r="C54" s="19"/>
      <c r="D54" s="20"/>
      <c r="E54" s="19"/>
    </row>
    <row r="55" spans="1:5" ht="15.75" thickBot="1" x14ac:dyDescent="0.3">
      <c r="A55" s="8" t="s">
        <v>45</v>
      </c>
      <c r="B55" s="21">
        <f>B14+B16+B18+B20+B29+B31+B35+B41+B53</f>
        <v>1374.04</v>
      </c>
      <c r="C55" s="21">
        <f>C14+C16+C18+C20+C29+C31+C35+C41+C53</f>
        <v>893.12999999999988</v>
      </c>
      <c r="D55" s="10"/>
      <c r="E55" s="21">
        <f>E14+E16+E18+E20+E29+E31+E35+E41+E53</f>
        <v>0</v>
      </c>
    </row>
    <row r="56" spans="1:5" ht="15.75" thickBot="1" x14ac:dyDescent="0.3">
      <c r="A56" s="26" t="s">
        <v>46</v>
      </c>
      <c r="B56" s="21">
        <f>B55*52</f>
        <v>71450.080000000002</v>
      </c>
      <c r="C56" s="21">
        <f>C55*52</f>
        <v>46442.759999999995</v>
      </c>
      <c r="D56" s="25"/>
      <c r="E56" s="21">
        <f>E55*52</f>
        <v>0</v>
      </c>
    </row>
    <row r="58" spans="1:5" x14ac:dyDescent="0.25">
      <c r="A58" s="35" t="s">
        <v>57</v>
      </c>
    </row>
    <row r="59" spans="1:5" x14ac:dyDescent="0.25">
      <c r="A59" s="39" t="s">
        <v>58</v>
      </c>
    </row>
    <row r="60" spans="1:5" s="41" customFormat="1" ht="11.25" x14ac:dyDescent="0.2">
      <c r="A60" s="40" t="s">
        <v>59</v>
      </c>
    </row>
    <row r="61" spans="1:5" x14ac:dyDescent="0.25">
      <c r="A61" s="36"/>
    </row>
    <row r="62" spans="1:5" x14ac:dyDescent="0.25">
      <c r="A62" s="39" t="s">
        <v>50</v>
      </c>
    </row>
    <row r="63" spans="1:5" x14ac:dyDescent="0.25">
      <c r="A63" s="39" t="s">
        <v>51</v>
      </c>
    </row>
    <row r="64" spans="1:5" x14ac:dyDescent="0.25">
      <c r="A64" s="39" t="s">
        <v>52</v>
      </c>
    </row>
    <row r="65" spans="1:1" x14ac:dyDescent="0.25">
      <c r="A65" s="39" t="s">
        <v>53</v>
      </c>
    </row>
    <row r="66" spans="1:1" x14ac:dyDescent="0.25">
      <c r="A66" s="39" t="s">
        <v>54</v>
      </c>
    </row>
    <row r="67" spans="1:1" x14ac:dyDescent="0.25">
      <c r="A67" s="39" t="s">
        <v>55</v>
      </c>
    </row>
    <row r="68" spans="1:1" s="41" customFormat="1" ht="11.25" x14ac:dyDescent="0.2">
      <c r="A68" s="40" t="s">
        <v>56</v>
      </c>
    </row>
  </sheetData>
  <sheetProtection sheet="1" objects="1" scenarios="1" selectLockedCells="1"/>
  <hyperlinks>
    <hyperlink ref="A6" r:id="rId1" display="https://www.superannuation.asn.au/resources/retirement-standard/" xr:uid="{FEEECE0C-BA58-4C18-B831-B30BE976D9C3}"/>
    <hyperlink ref="A68" r:id="rId2" display="http://www.wetalkmoney.com.au/terms-and-conditions.html" xr:uid="{18E326A0-52D9-42E7-9ED0-9B28FD7C731D}"/>
    <hyperlink ref="A60" r:id="rId3" display="https://www.superannuation.asn.au/resources/retirement-standard" xr:uid="{FEBC7014-AF82-46CD-BF0B-8A99F13FE3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Sheet1!_Hlk154146939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Sandercock</dc:creator>
  <cp:lastModifiedBy>Anthony Sandercock</cp:lastModifiedBy>
  <dcterms:created xsi:type="dcterms:W3CDTF">2023-12-22T04:33:11Z</dcterms:created>
  <dcterms:modified xsi:type="dcterms:W3CDTF">2023-12-22T05:07:34Z</dcterms:modified>
</cp:coreProperties>
</file>